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etskiinstituth-my.sharepoint.com/personal/zvujic_eihp_hr/Documents/Documents/BU/BU 2026/"/>
    </mc:Choice>
  </mc:AlternateContent>
  <xr:revisionPtr revIDLastSave="0" documentId="8_{48BE708E-3090-42D1-A81D-D89D8060624F}" xr6:coauthVersionLast="47" xr6:coauthVersionMax="47" xr10:uidLastSave="{00000000-0000-0000-0000-000000000000}"/>
  <bookViews>
    <workbookView xWindow="768" yWindow="768" windowWidth="21624" windowHeight="11244" xr2:uid="{78362391-4623-483E-B615-CEF0D69BA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  <c r="D21" i="1"/>
  <c r="D22" i="1" s="1"/>
  <c r="C21" i="1"/>
  <c r="C22" i="1" s="1"/>
  <c r="G20" i="1"/>
  <c r="F20" i="1"/>
  <c r="F19" i="1"/>
  <c r="G18" i="1"/>
  <c r="F18" i="1"/>
  <c r="G17" i="1"/>
  <c r="F17" i="1"/>
  <c r="F21" i="1" s="1"/>
  <c r="E16" i="1"/>
  <c r="G16" i="1" s="1"/>
  <c r="D16" i="1"/>
  <c r="C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F16" i="1" s="1"/>
  <c r="G21" i="1" l="1"/>
  <c r="E22" i="1"/>
  <c r="G22" i="1" s="1"/>
  <c r="F22" i="1"/>
</calcChain>
</file>

<file path=xl/sharedStrings.xml><?xml version="1.0" encoding="utf-8"?>
<sst xmlns="http://schemas.openxmlformats.org/spreadsheetml/2006/main" count="27" uniqueCount="27">
  <si>
    <t>Rebalans Financijskog plana za 2026. godinu</t>
  </si>
  <si>
    <t>NAZIV</t>
  </si>
  <si>
    <t>PLAN 2026. 
EUR</t>
  </si>
  <si>
    <t>OSTVARENJE 
I-VIII/2026.
EUR</t>
  </si>
  <si>
    <t>REBALANS 2026.
EUR</t>
  </si>
  <si>
    <t>RAZLIKA
EUR</t>
  </si>
  <si>
    <t>INDEKS
%</t>
  </si>
  <si>
    <t>I</t>
  </si>
  <si>
    <t>II</t>
  </si>
  <si>
    <t>III</t>
  </si>
  <si>
    <t>III-I</t>
  </si>
  <si>
    <t>III:I</t>
  </si>
  <si>
    <t>MATERIJALNI TROŠKOVI</t>
  </si>
  <si>
    <t>VANJSKI TROŠKOVI USLUGA</t>
  </si>
  <si>
    <t>TROŠKOVI OSOBLJA - PLAĆE</t>
  </si>
  <si>
    <t>AMORTIZACIJA</t>
  </si>
  <si>
    <t>REZERVIRANJA</t>
  </si>
  <si>
    <t>OSTALI TROŠKOVI POSLOVANJA</t>
  </si>
  <si>
    <t>FINANCIJSKI RASHODI</t>
  </si>
  <si>
    <t>OSTALI POSLOVNI RASHODI</t>
  </si>
  <si>
    <t>UKUPNI RASHODI</t>
  </si>
  <si>
    <t>PRIHODI OD PRODAJE PROIZVODA I USLUGA</t>
  </si>
  <si>
    <t>PRIHODI OD BESPOVRATNIH SRED. IZ RH, EU I TREĆIH Z.</t>
  </si>
  <si>
    <t>FINANCIJSKI PRIHODI</t>
  </si>
  <si>
    <t>OSTALI POSLOVNI PRIHODI</t>
  </si>
  <si>
    <t>UKUPNI PRIHODI</t>
  </si>
  <si>
    <t>DOBITAK ILI GUBITAK RAZDOBLJA (prije oporezivanja)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</si>
</sst>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4"/>
      <color theme="1"/>
      <name val="TT Norms Pro"/>
      <family val="2"/>
    </font>
    <font>
      <sz val="11"/>
      <color theme="1"/>
      <name val="TT Norms Pro"/>
      <family val="2"/>
    </font>
    <font>
      <b/>
      <sz val="11"/>
      <color rgb="FFFFFFFF"/>
      <name val="TT Norms Pro"/>
      <family val="2"/>
    </font>
    <font>
      <sz val="11"/>
      <name val="TT Norms Pro"/>
    </font>
    <font>
      <sz val="11"/>
      <color theme="1"/>
      <name val="TT Norms Pro"/>
    </font>
    <font>
      <b/>
      <sz val="11"/>
      <color theme="1"/>
      <name val="TT Norm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E501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7" fillId="4" borderId="1" xfId="0" applyFont="1" applyFill="1" applyBorder="1"/>
    <xf numFmtId="3" fontId="7" fillId="4" borderId="1" xfId="0" applyNumberFormat="1" applyFont="1" applyFill="1" applyBorder="1"/>
    <xf numFmtId="164" fontId="7" fillId="4" borderId="1" xfId="1" applyNumberFormat="1" applyFont="1" applyFill="1" applyBorder="1" applyAlignment="1">
      <alignment horizontal="right" vertical="center"/>
    </xf>
    <xf numFmtId="3" fontId="3" fillId="0" borderId="1" xfId="0" applyNumberFormat="1" applyFont="1" applyBorder="1"/>
    <xf numFmtId="3" fontId="7" fillId="4" borderId="1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EF10-DCDC-4406-8E41-6A780BFA2BDD}">
  <dimension ref="B3:G24"/>
  <sheetViews>
    <sheetView tabSelected="1" workbookViewId="0">
      <selection activeCell="I6" sqref="I6"/>
    </sheetView>
  </sheetViews>
  <sheetFormatPr defaultRowHeight="14.4"/>
  <cols>
    <col min="2" max="2" width="56.33203125" style="4" customWidth="1"/>
    <col min="3" max="3" width="14.77734375" style="4" customWidth="1"/>
    <col min="4" max="6" width="14.77734375" style="2" customWidth="1"/>
    <col min="7" max="7" width="10" style="3" customWidth="1"/>
  </cols>
  <sheetData>
    <row r="3" spans="2:7" ht="17.399999999999999">
      <c r="B3" s="1" t="s">
        <v>0</v>
      </c>
      <c r="C3" s="1"/>
    </row>
    <row r="4" spans="2:7" ht="17.399999999999999">
      <c r="B4" s="1"/>
      <c r="C4" s="1"/>
    </row>
    <row r="6" spans="2:7" ht="41.4">
      <c r="B6" s="5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</row>
    <row r="7" spans="2:7">
      <c r="B7" s="5"/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spans="2:7">
      <c r="B8" s="7" t="s">
        <v>12</v>
      </c>
      <c r="C8" s="8">
        <v>64950</v>
      </c>
      <c r="D8" s="8">
        <v>26671</v>
      </c>
      <c r="E8" s="8">
        <v>44588</v>
      </c>
      <c r="F8" s="9">
        <f>+E8-C8</f>
        <v>-20362</v>
      </c>
      <c r="G8" s="10">
        <f>E8/C8</f>
        <v>0.68649730561970745</v>
      </c>
    </row>
    <row r="9" spans="2:7">
      <c r="B9" s="11" t="s">
        <v>13</v>
      </c>
      <c r="C9" s="12">
        <v>709474</v>
      </c>
      <c r="D9" s="12">
        <v>532375</v>
      </c>
      <c r="E9" s="12">
        <v>823973</v>
      </c>
      <c r="F9" s="12">
        <f>+E9-C9</f>
        <v>114499</v>
      </c>
      <c r="G9" s="13">
        <f>E9/C9</f>
        <v>1.1613857590271102</v>
      </c>
    </row>
    <row r="10" spans="2:7">
      <c r="B10" s="14" t="s">
        <v>14</v>
      </c>
      <c r="C10" s="15">
        <v>3872405</v>
      </c>
      <c r="D10" s="15">
        <v>2374255</v>
      </c>
      <c r="E10" s="15">
        <v>3516824</v>
      </c>
      <c r="F10" s="12">
        <f>+E10-C10</f>
        <v>-355581</v>
      </c>
      <c r="G10" s="13">
        <f>E10/C10</f>
        <v>0.90817566860904275</v>
      </c>
    </row>
    <row r="11" spans="2:7">
      <c r="B11" s="14" t="s">
        <v>15</v>
      </c>
      <c r="C11" s="15">
        <v>138929</v>
      </c>
      <c r="D11" s="15">
        <v>83701</v>
      </c>
      <c r="E11" s="15">
        <v>126713</v>
      </c>
      <c r="F11" s="12">
        <f>+E11-C11</f>
        <v>-12216</v>
      </c>
      <c r="G11" s="13">
        <f>E11/C11</f>
        <v>0.91207019412793588</v>
      </c>
    </row>
    <row r="12" spans="2:7">
      <c r="B12" s="14" t="s">
        <v>16</v>
      </c>
      <c r="C12" s="15">
        <v>133000</v>
      </c>
      <c r="D12" s="15">
        <v>0</v>
      </c>
      <c r="E12" s="15">
        <v>133000</v>
      </c>
      <c r="F12" s="12">
        <f>+E12-C12</f>
        <v>0</v>
      </c>
      <c r="G12" s="13">
        <f>E12/C12</f>
        <v>1</v>
      </c>
    </row>
    <row r="13" spans="2:7">
      <c r="B13" s="14" t="s">
        <v>17</v>
      </c>
      <c r="C13" s="15">
        <v>690593</v>
      </c>
      <c r="D13" s="15">
        <v>311314</v>
      </c>
      <c r="E13" s="15">
        <v>648931</v>
      </c>
      <c r="F13" s="12">
        <f>+E13-C13</f>
        <v>-41662</v>
      </c>
      <c r="G13" s="13">
        <f>E13/C13</f>
        <v>0.93967213684471174</v>
      </c>
    </row>
    <row r="14" spans="2:7">
      <c r="B14" s="14" t="s">
        <v>18</v>
      </c>
      <c r="C14" s="15">
        <v>47185</v>
      </c>
      <c r="D14" s="15">
        <v>43665</v>
      </c>
      <c r="E14" s="15">
        <v>74237</v>
      </c>
      <c r="F14" s="12">
        <f>+E14-C14</f>
        <v>27052</v>
      </c>
      <c r="G14" s="13">
        <f>E14/C14</f>
        <v>1.5733177916710819</v>
      </c>
    </row>
    <row r="15" spans="2:7">
      <c r="B15" s="14" t="s">
        <v>19</v>
      </c>
      <c r="C15" s="15">
        <v>4656</v>
      </c>
      <c r="D15" s="15">
        <v>2731</v>
      </c>
      <c r="E15" s="15">
        <v>4880</v>
      </c>
      <c r="F15" s="12">
        <f>+E15-C15</f>
        <v>224</v>
      </c>
      <c r="G15" s="13">
        <f>E15/C15</f>
        <v>1.0481099656357389</v>
      </c>
    </row>
    <row r="16" spans="2:7">
      <c r="B16" s="16" t="s">
        <v>20</v>
      </c>
      <c r="C16" s="17">
        <f>SUM(C7:C15)</f>
        <v>5661192</v>
      </c>
      <c r="D16" s="17">
        <f t="shared" ref="D16:E16" si="0">SUM(D7:D15)</f>
        <v>3374712</v>
      </c>
      <c r="E16" s="17">
        <f t="shared" si="0"/>
        <v>5373146</v>
      </c>
      <c r="F16" s="17">
        <f>SUM(F7:F15)</f>
        <v>-288046</v>
      </c>
      <c r="G16" s="18">
        <f>E16/C16</f>
        <v>0.94911919609863082</v>
      </c>
    </row>
    <row r="17" spans="2:7">
      <c r="B17" s="11" t="s">
        <v>21</v>
      </c>
      <c r="C17" s="19">
        <v>4245291</v>
      </c>
      <c r="D17" s="19">
        <v>2168213</v>
      </c>
      <c r="E17" s="19">
        <v>3780362</v>
      </c>
      <c r="F17" s="12">
        <f>+E17-C17</f>
        <v>-464929</v>
      </c>
      <c r="G17" s="13">
        <f>E17/C17</f>
        <v>0.89048359700194879</v>
      </c>
    </row>
    <row r="18" spans="2:7">
      <c r="B18" s="11" t="s">
        <v>22</v>
      </c>
      <c r="C18" s="19">
        <v>1524901</v>
      </c>
      <c r="D18" s="19">
        <v>771797</v>
      </c>
      <c r="E18" s="19">
        <v>1551033</v>
      </c>
      <c r="F18" s="12">
        <f t="shared" ref="F18:F20" si="1">+E18-C18</f>
        <v>26132</v>
      </c>
      <c r="G18" s="13">
        <f>E18/C18</f>
        <v>1.0171368501955209</v>
      </c>
    </row>
    <row r="19" spans="2:7">
      <c r="B19" s="11" t="s">
        <v>23</v>
      </c>
      <c r="C19" s="19">
        <v>0</v>
      </c>
      <c r="D19" s="19">
        <v>1407</v>
      </c>
      <c r="E19" s="19">
        <v>1407</v>
      </c>
      <c r="F19" s="12">
        <f t="shared" si="1"/>
        <v>1407</v>
      </c>
      <c r="G19" s="13">
        <v>0</v>
      </c>
    </row>
    <row r="20" spans="2:7">
      <c r="B20" s="11" t="s">
        <v>24</v>
      </c>
      <c r="C20" s="19">
        <v>180440</v>
      </c>
      <c r="D20" s="19">
        <v>23170</v>
      </c>
      <c r="E20" s="19">
        <v>190077</v>
      </c>
      <c r="F20" s="12">
        <f t="shared" si="1"/>
        <v>9637</v>
      </c>
      <c r="G20" s="13">
        <f>E20/C20</f>
        <v>1.0534083351806696</v>
      </c>
    </row>
    <row r="21" spans="2:7">
      <c r="B21" s="16" t="s">
        <v>25</v>
      </c>
      <c r="C21" s="17">
        <f>SUM(C17:C20)</f>
        <v>5950632</v>
      </c>
      <c r="D21" s="17">
        <f>SUM(D17:D20)</f>
        <v>2964587</v>
      </c>
      <c r="E21" s="17">
        <f t="shared" ref="E21:F21" si="2">SUM(E17:E20)</f>
        <v>5522879</v>
      </c>
      <c r="F21" s="17">
        <f t="shared" si="2"/>
        <v>-427753</v>
      </c>
      <c r="G21" s="18">
        <f>E21/C21</f>
        <v>0.92811637486572851</v>
      </c>
    </row>
    <row r="22" spans="2:7">
      <c r="B22" s="16" t="s">
        <v>26</v>
      </c>
      <c r="C22" s="20">
        <f>+C21-C16</f>
        <v>289440</v>
      </c>
      <c r="D22" s="20">
        <f t="shared" ref="D22:F22" si="3">+D21-D16</f>
        <v>-410125</v>
      </c>
      <c r="E22" s="20">
        <f t="shared" si="3"/>
        <v>149733</v>
      </c>
      <c r="F22" s="20">
        <f t="shared" si="3"/>
        <v>-139707</v>
      </c>
      <c r="G22" s="18">
        <f>E22/C22</f>
        <v>0.51731965174129357</v>
      </c>
    </row>
    <row r="23" spans="2:7">
      <c r="C23" s="21"/>
      <c r="D23" s="22"/>
      <c r="E23" s="22"/>
      <c r="F23" s="22"/>
    </row>
    <row r="24" spans="2:7">
      <c r="C24" s="21"/>
      <c r="D24" s="22"/>
      <c r="E24" s="22"/>
      <c r="F24" s="22"/>
    </row>
  </sheetData>
  <mergeCells count="1"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Vujić</dc:creator>
  <cp:lastModifiedBy>Željka Vujić</cp:lastModifiedBy>
  <dcterms:created xsi:type="dcterms:W3CDTF">2026-10-28T12:09:28Z</dcterms:created>
  <dcterms:modified xsi:type="dcterms:W3CDTF">2026-10-28T12:10:32Z</dcterms:modified>
</cp:coreProperties>
</file>